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0\Tercer trimestre\Cuadros Excel Impresión (Valores)\"/>
    </mc:Choice>
  </mc:AlternateContent>
  <bookViews>
    <workbookView xWindow="0" yWindow="0" windowWidth="21600" windowHeight="9735"/>
  </bookViews>
  <sheets>
    <sheet name="Cuadro 10 RCN" sheetId="1" r:id="rId1"/>
  </sheets>
  <definedNames>
    <definedName name="_xlnm.Print_Area" localSheetId="0">'Cuadro 10 RCN'!$A$1:$E$112</definedName>
    <definedName name="_xlnm.Print_Titles" localSheetId="0">'Cuadro 10 RCN'!$9:$14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9" i="1" l="1"/>
  <c r="C93" i="1" s="1"/>
  <c r="B99" i="1"/>
  <c r="C94" i="1"/>
  <c r="B94" i="1"/>
  <c r="B93" i="1"/>
  <c r="C90" i="1"/>
  <c r="B90" i="1"/>
  <c r="C86" i="1"/>
  <c r="B86" i="1"/>
  <c r="C82" i="1"/>
  <c r="B82" i="1"/>
  <c r="C81" i="1"/>
  <c r="C80" i="1" s="1"/>
  <c r="C78" i="1" s="1"/>
  <c r="B81" i="1"/>
  <c r="B80" i="1" s="1"/>
  <c r="B78" i="1" s="1"/>
  <c r="C73" i="1"/>
  <c r="B73" i="1"/>
  <c r="C69" i="1"/>
  <c r="C67" i="1" s="1"/>
  <c r="B69" i="1"/>
  <c r="B67" i="1" s="1"/>
  <c r="C63" i="1"/>
  <c r="C61" i="1" s="1"/>
  <c r="B63" i="1"/>
  <c r="B61" i="1" s="1"/>
  <c r="B60" i="1" s="1"/>
  <c r="C48" i="1"/>
  <c r="B48" i="1"/>
  <c r="C36" i="1"/>
  <c r="C35" i="1" s="1"/>
  <c r="B36" i="1"/>
  <c r="B35" i="1" s="1"/>
  <c r="C30" i="1"/>
  <c r="C23" i="1" s="1"/>
  <c r="C20" i="1" s="1"/>
  <c r="C17" i="1" s="1"/>
  <c r="B30" i="1"/>
  <c r="B23" i="1" s="1"/>
  <c r="B20" i="1" s="1"/>
  <c r="B17" i="1" s="1"/>
  <c r="C25" i="1"/>
  <c r="B25" i="1"/>
  <c r="C24" i="1"/>
  <c r="B24" i="1"/>
  <c r="C22" i="1"/>
  <c r="B22" i="1"/>
  <c r="B21" i="1" s="1"/>
  <c r="C21" i="1" l="1"/>
  <c r="C60" i="1"/>
  <c r="B19" i="1"/>
  <c r="C19" i="1"/>
  <c r="C18" i="1" l="1"/>
  <c r="C16" i="1"/>
  <c r="C15" i="1" s="1"/>
  <c r="C105" i="1" s="1"/>
  <c r="B18" i="1"/>
  <c r="B16" i="1"/>
  <c r="B15" i="1" s="1"/>
  <c r="B105" i="1" s="1"/>
</calcChain>
</file>

<file path=xl/sharedStrings.xml><?xml version="1.0" encoding="utf-8"?>
<sst xmlns="http://schemas.openxmlformats.org/spreadsheetml/2006/main" count="117" uniqueCount="95">
  <si>
    <t>Cuadro 10. RESUMEN DE LOS COMPONENTES NORMALIZADOS DE LA BALANZA DE PAGOS</t>
  </si>
  <si>
    <t>Y VARIACIÓN ABSOLUTA Y PORCENTUAL</t>
  </si>
  <si>
    <t>Resumen de los componentes normalizados</t>
  </si>
  <si>
    <t>Variación</t>
  </si>
  <si>
    <t>(en millones de balboas)</t>
  </si>
  <si>
    <t>Absoluta</t>
  </si>
  <si>
    <t>Porcentual</t>
  </si>
  <si>
    <t>Partida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</si>
  <si>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</si>
  <si>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</si>
  <si>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</si>
  <si>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</si>
  <si>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</si>
  <si>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</si>
  <si>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n.i.o.p. No incluida en otra partida.</t>
  </si>
  <si>
    <t xml:space="preserve"> I.   Cuenta corriente</t>
  </si>
  <si>
    <t xml:space="preserve">      Bienes, servicios y renta (netos)</t>
  </si>
  <si>
    <t xml:space="preserve">      Exportación de bienes, servicios y renta</t>
  </si>
  <si>
    <t xml:space="preserve">      Exportación de bienes, servicios, renta y transferencias corrientes</t>
  </si>
  <si>
    <t xml:space="preserve">      Importación de bienes, servicios, renta y transferencias corrientes</t>
  </si>
  <si>
    <t xml:space="preserve">      Importación de bienes, servicios y renta</t>
  </si>
  <si>
    <t xml:space="preserve">      Bienes y servicios (netos)</t>
  </si>
  <si>
    <t xml:space="preserve">      Exportación de bienes y servicios</t>
  </si>
  <si>
    <t xml:space="preserve">      Importación de bienes y servicios</t>
  </si>
  <si>
    <t xml:space="preserve">      A.  Bienes (netos)</t>
  </si>
  <si>
    <t xml:space="preserve">                Bienes (crédito)</t>
  </si>
  <si>
    <t xml:space="preserve">                1.  Mercancías  generales</t>
  </si>
  <si>
    <t xml:space="preserve">                2.  Bienes para transformación</t>
  </si>
  <si>
    <t xml:space="preserve">                3.  Reparaciones de bienes</t>
  </si>
  <si>
    <t xml:space="preserve">                4.  Bienes adquiridos en puertos por medios de transporte</t>
  </si>
  <si>
    <t xml:space="preserve">                Bienes (débito)</t>
  </si>
  <si>
    <t xml:space="preserve">      B.  Servicios (netos)</t>
  </si>
  <si>
    <t xml:space="preserve">                Servicios (crédito)</t>
  </si>
  <si>
    <t xml:space="preserve">                1.  Transportes</t>
  </si>
  <si>
    <t xml:space="preserve">                2.  Viajes</t>
  </si>
  <si>
    <t xml:space="preserve">                3.  Servicios de comunicaciones</t>
  </si>
  <si>
    <t xml:space="preserve">                4.  Servicios de construcción</t>
  </si>
  <si>
    <t xml:space="preserve">                5.  Servicios de seguros</t>
  </si>
  <si>
    <t xml:space="preserve">                6.  Servicios financieros</t>
  </si>
  <si>
    <t xml:space="preserve">                7.  Servicios de informática y de información</t>
  </si>
  <si>
    <t xml:space="preserve">                8.  Regalías y derechos de licencia</t>
  </si>
  <si>
    <t xml:space="preserve">                9.  Otros servicios empresariales</t>
  </si>
  <si>
    <t xml:space="preserve">              10.  Servicios culturales, personales y recreativos</t>
  </si>
  <si>
    <t xml:space="preserve">              11.  Servicios del gobierno, n.i.o.p.</t>
  </si>
  <si>
    <t xml:space="preserve">                Servicios (débito)</t>
  </si>
  <si>
    <t xml:space="preserve">      C.  Renta (neta)</t>
  </si>
  <si>
    <t xml:space="preserve">                Renta (crédito)</t>
  </si>
  <si>
    <t xml:space="preserve">                1.  Remuneración de empleados</t>
  </si>
  <si>
    <t xml:space="preserve">                     2.1   Inversión directa</t>
  </si>
  <si>
    <t xml:space="preserve">                     2.2   Inversión de cartera</t>
  </si>
  <si>
    <t xml:space="preserve">                     2.3   Otra inversión</t>
  </si>
  <si>
    <t xml:space="preserve">                Renta (débito)</t>
  </si>
  <si>
    <t xml:space="preserve">                2.  Renta de la inversión</t>
  </si>
  <si>
    <t xml:space="preserve">      D.  Transferencias corrientes (netas)</t>
  </si>
  <si>
    <t xml:space="preserve">               Transferencias corrientes (crédito)</t>
  </si>
  <si>
    <t xml:space="preserve">               Transferencias corrientes (débito)</t>
  </si>
  <si>
    <t xml:space="preserve">                1.  Gobierno general</t>
  </si>
  <si>
    <t xml:space="preserve">                2.  Otros sectores</t>
  </si>
  <si>
    <t xml:space="preserve"> II.   Cuenta de capital y financiera</t>
  </si>
  <si>
    <t xml:space="preserve">       A.  Cuenta de capital</t>
  </si>
  <si>
    <t xml:space="preserve">       B.  Cuenta financiera</t>
  </si>
  <si>
    <t xml:space="preserve">             1.  Inversión directa</t>
  </si>
  <si>
    <t xml:space="preserve">                 1.1  En el extranjero</t>
  </si>
  <si>
    <t xml:space="preserve">                       1.1.1  Acciones y participaciones de capital</t>
  </si>
  <si>
    <t xml:space="preserve">                       1.1.2   Utilidades reinvertidas</t>
  </si>
  <si>
    <t xml:space="preserve">                       1.1.3   Otro capital</t>
  </si>
  <si>
    <t xml:space="preserve">                 1.2  En la economía declarante</t>
  </si>
  <si>
    <t xml:space="preserve">                       1.2.1  Acciones y participaciones de capital</t>
  </si>
  <si>
    <t xml:space="preserve">                       1.2.2   Utilidades reinvertidas</t>
  </si>
  <si>
    <t xml:space="preserve">                       1.2.3   Otro capital</t>
  </si>
  <si>
    <t xml:space="preserve">             2.  Inversión de cartera</t>
  </si>
  <si>
    <t xml:space="preserve">                  2.1   Activos</t>
  </si>
  <si>
    <t xml:space="preserve">                  2.2   Pasivos</t>
  </si>
  <si>
    <t xml:space="preserve">             3.  Otra inversión</t>
  </si>
  <si>
    <t xml:space="preserve">                   3.1  Activos</t>
  </si>
  <si>
    <t xml:space="preserve">                          3.1.1  Créditos comerciales</t>
  </si>
  <si>
    <t xml:space="preserve">                          3.1.2  Préstamos</t>
  </si>
  <si>
    <t xml:space="preserve">                          3.1.3  Moneda y depósitos</t>
  </si>
  <si>
    <t xml:space="preserve">                          3.1.4  Otros activos</t>
  </si>
  <si>
    <t xml:space="preserve">                   3.2  Pasivos</t>
  </si>
  <si>
    <t xml:space="preserve">                          3.2.1  Créditos comerciales</t>
  </si>
  <si>
    <t xml:space="preserve">                          3.2.2  Préstamos</t>
  </si>
  <si>
    <t xml:space="preserve">                          3.2.3  Moneda y depósitos</t>
  </si>
  <si>
    <t xml:space="preserve">                          3.2.4  Otros pasivos</t>
  </si>
  <si>
    <t xml:space="preserve">             4.  Activos de reserva</t>
  </si>
  <si>
    <t>III.    Errores y omisiones netos</t>
  </si>
  <si>
    <t>NOTA: La diferencia que se observa entre el total y los parciales, se debe al redondeo.</t>
  </si>
  <si>
    <t>2019 (P)</t>
  </si>
  <si>
    <t>2020 (E)</t>
  </si>
  <si>
    <t>2020-2019</t>
  </si>
  <si>
    <t>2019-2020</t>
  </si>
  <si>
    <t>Enero a</t>
  </si>
  <si>
    <t>septiembre</t>
  </si>
  <si>
    <t>DE PANAMÁ, SEGÚN PARTIDA: ENERO A SEPTIEMBRE 2019-20</t>
  </si>
  <si>
    <t>Enero a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</si>
</sst>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5" xfId="0" applyNumberFormat="1" applyFont="1" applyFill="1" applyBorder="1" applyAlignment="1" applyProtection="1">
      <alignment horizontal="left"/>
    </xf>
    <xf numFmtId="164" fontId="1" fillId="4" borderId="7" xfId="0" applyNumberFormat="1" applyFont="1" applyFill="1" applyBorder="1" applyAlignment="1" applyProtection="1">
      <alignment horizontal="right"/>
    </xf>
    <xf numFmtId="164" fontId="2" fillId="4" borderId="7" xfId="0" applyNumberFormat="1" applyFont="1" applyFill="1" applyBorder="1" applyAlignment="1" applyProtection="1">
      <alignment horizontal="right"/>
    </xf>
    <xf numFmtId="0" fontId="1" fillId="2" borderId="5" xfId="0" quotePrefix="1" applyNumberFormat="1" applyFont="1" applyFill="1" applyBorder="1" applyAlignment="1" applyProtection="1">
      <alignment horizontal="left"/>
    </xf>
    <xf numFmtId="164" fontId="3" fillId="4" borderId="7" xfId="0" applyNumberFormat="1" applyFont="1" applyFill="1" applyBorder="1" applyAlignment="1" applyProtection="1">
      <alignment horizontal="right"/>
    </xf>
    <xf numFmtId="0" fontId="1" fillId="2" borderId="0" xfId="0" applyNumberFormat="1" applyFont="1" applyFill="1"/>
    <xf numFmtId="0" fontId="1" fillId="0" borderId="0" xfId="0" applyNumberFormat="1" applyFont="1" applyBorder="1" applyAlignment="1"/>
    <xf numFmtId="0" fontId="2" fillId="3" borderId="1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14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vertical="center" wrapText="1"/>
    </xf>
    <xf numFmtId="0" fontId="1" fillId="2" borderId="8" xfId="0" applyNumberFormat="1" applyFont="1" applyFill="1" applyBorder="1"/>
    <xf numFmtId="0" fontId="1" fillId="2" borderId="2" xfId="0" applyNumberFormat="1" applyFont="1" applyFill="1" applyBorder="1"/>
    <xf numFmtId="0" fontId="1" fillId="2" borderId="10" xfId="0" applyNumberFormat="1" applyFont="1" applyFill="1" applyBorder="1" applyAlignment="1" applyProtection="1">
      <alignment horizontal="left"/>
    </xf>
    <xf numFmtId="0" fontId="1" fillId="2" borderId="11" xfId="0" applyNumberFormat="1" applyFont="1" applyFill="1" applyBorder="1"/>
    <xf numFmtId="0" fontId="1" fillId="2" borderId="12" xfId="0" applyNumberFormat="1" applyFont="1" applyFill="1" applyBorder="1"/>
    <xf numFmtId="0" fontId="1" fillId="0" borderId="0" xfId="0" applyNumberFormat="1" applyFont="1" applyFill="1" applyAlignment="1"/>
    <xf numFmtId="0" fontId="1" fillId="2" borderId="0" xfId="0" applyNumberFormat="1" applyFont="1" applyFill="1" applyBorder="1"/>
    <xf numFmtId="0" fontId="1" fillId="0" borderId="0" xfId="0" applyNumberFormat="1" applyFont="1" applyFill="1"/>
    <xf numFmtId="0" fontId="1" fillId="0" borderId="0" xfId="0" applyNumberFormat="1" applyFont="1"/>
    <xf numFmtId="164" fontId="2" fillId="3" borderId="7" xfId="0" applyNumberFormat="1" applyFont="1" applyFill="1" applyBorder="1" applyAlignment="1">
      <alignment horizontal="center" vertical="center"/>
    </xf>
    <xf numFmtId="164" fontId="2" fillId="3" borderId="14" xfId="0" quotePrefix="1" applyNumberFormat="1" applyFont="1" applyFill="1" applyBorder="1" applyAlignment="1">
      <alignment horizontal="center" vertical="center"/>
    </xf>
    <xf numFmtId="164" fontId="2" fillId="3" borderId="3" xfId="0" quotePrefix="1" applyNumberFormat="1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>
      <alignment horizontal="center"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164" fontId="2" fillId="3" borderId="2" xfId="0" quotePrefix="1" applyNumberFormat="1" applyFont="1" applyFill="1" applyBorder="1" applyAlignment="1">
      <alignment horizontal="center" vertical="center"/>
    </xf>
    <xf numFmtId="164" fontId="2" fillId="3" borderId="9" xfId="0" quotePrefix="1" applyNumberFormat="1" applyFont="1" applyFill="1" applyBorder="1" applyAlignment="1">
      <alignment horizontal="center" vertical="center"/>
    </xf>
    <xf numFmtId="164" fontId="2" fillId="3" borderId="12" xfId="0" quotePrefix="1" applyNumberFormat="1" applyFont="1" applyFill="1" applyBorder="1" applyAlignment="1">
      <alignment horizontal="center" vertical="center"/>
    </xf>
    <xf numFmtId="164" fontId="2" fillId="3" borderId="13" xfId="0" quotePrefix="1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3" borderId="12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164" fontId="2" fillId="4" borderId="6" xfId="0" applyNumberFormat="1" applyFont="1" applyFill="1" applyBorder="1" applyAlignment="1" applyProtection="1">
      <alignment horizontal="right"/>
    </xf>
    <xf numFmtId="164" fontId="1" fillId="4" borderId="6" xfId="0" applyNumberFormat="1" applyFont="1" applyFill="1" applyBorder="1" applyAlignment="1" applyProtection="1">
      <alignment horizontal="right"/>
    </xf>
    <xf numFmtId="164" fontId="3" fillId="4" borderId="6" xfId="0" applyNumberFormat="1" applyFont="1" applyFill="1" applyBorder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Views>
    <sheetView showGridLines="0" tabSelected="1" zoomScaleNormal="100" zoomScaleSheetLayoutView="10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sqref="A1:E1"/>
    </sheetView>
  </sheetViews>
  <sheetFormatPr baseColWidth="10" defaultRowHeight="12.75" customHeight="1" x14ac:dyDescent="0.2"/>
  <cols>
    <col min="1" max="1" width="58.7109375" style="21" customWidth="1"/>
    <col min="2" max="3" width="19.85546875" style="6" customWidth="1"/>
    <col min="4" max="5" width="10.7109375" style="6" customWidth="1"/>
    <col min="6" max="16384" width="11.42578125" style="6"/>
  </cols>
  <sheetData>
    <row r="1" spans="1:5" ht="12.75" customHeight="1" x14ac:dyDescent="0.2">
      <c r="A1" s="33" t="s">
        <v>10</v>
      </c>
      <c r="B1" s="33"/>
      <c r="C1" s="33"/>
      <c r="D1" s="33"/>
      <c r="E1" s="33"/>
    </row>
    <row r="2" spans="1:5" ht="12.75" customHeight="1" x14ac:dyDescent="0.2">
      <c r="A2" s="34" t="s">
        <v>11</v>
      </c>
      <c r="B2" s="34"/>
      <c r="C2" s="34"/>
      <c r="D2" s="34"/>
      <c r="E2" s="34"/>
    </row>
    <row r="3" spans="1:5" ht="12.75" customHeight="1" x14ac:dyDescent="0.2">
      <c r="A3" s="33" t="s">
        <v>12</v>
      </c>
      <c r="B3" s="33"/>
      <c r="C3" s="33"/>
      <c r="D3" s="33"/>
      <c r="E3" s="33"/>
    </row>
    <row r="4" spans="1:5" ht="6" customHeight="1" x14ac:dyDescent="0.2">
      <c r="A4" s="7"/>
      <c r="B4" s="7"/>
      <c r="C4" s="7"/>
      <c r="D4" s="7"/>
      <c r="E4" s="7"/>
    </row>
    <row r="5" spans="1:5" ht="12.75" customHeight="1" x14ac:dyDescent="0.2">
      <c r="A5" s="37" t="s">
        <v>0</v>
      </c>
      <c r="B5" s="37"/>
      <c r="C5" s="37"/>
      <c r="D5" s="37"/>
      <c r="E5" s="37"/>
    </row>
    <row r="6" spans="1:5" ht="12.75" customHeight="1" x14ac:dyDescent="0.2">
      <c r="A6" s="37" t="s">
        <v>93</v>
      </c>
      <c r="B6" s="37"/>
      <c r="C6" s="37"/>
      <c r="D6" s="37"/>
      <c r="E6" s="37"/>
    </row>
    <row r="7" spans="1:5" ht="12.75" customHeight="1" x14ac:dyDescent="0.2">
      <c r="A7" s="37" t="s">
        <v>1</v>
      </c>
      <c r="B7" s="37"/>
      <c r="C7" s="37"/>
      <c r="D7" s="37"/>
      <c r="E7" s="37"/>
    </row>
    <row r="8" spans="1:5" ht="6" customHeight="1" x14ac:dyDescent="0.2">
      <c r="A8" s="7"/>
      <c r="B8" s="7"/>
      <c r="C8" s="7"/>
      <c r="D8" s="7"/>
      <c r="E8" s="7"/>
    </row>
    <row r="9" spans="1:5" ht="14.1" customHeight="1" x14ac:dyDescent="0.2">
      <c r="A9" s="8"/>
      <c r="B9" s="38" t="s">
        <v>2</v>
      </c>
      <c r="C9" s="39"/>
      <c r="D9" s="40" t="s">
        <v>3</v>
      </c>
      <c r="E9" s="41"/>
    </row>
    <row r="10" spans="1:5" ht="14.1" customHeight="1" x14ac:dyDescent="0.2">
      <c r="A10" s="9"/>
      <c r="B10" s="35" t="s">
        <v>4</v>
      </c>
      <c r="C10" s="36"/>
      <c r="D10" s="10" t="s">
        <v>5</v>
      </c>
      <c r="E10" s="11" t="s">
        <v>6</v>
      </c>
    </row>
    <row r="11" spans="1:5" ht="14.1" customHeight="1" x14ac:dyDescent="0.2">
      <c r="A11" s="12" t="s">
        <v>7</v>
      </c>
      <c r="B11" s="24" t="s">
        <v>87</v>
      </c>
      <c r="C11" s="24" t="s">
        <v>88</v>
      </c>
      <c r="D11" s="25" t="s">
        <v>90</v>
      </c>
      <c r="E11" s="26" t="s">
        <v>89</v>
      </c>
    </row>
    <row r="12" spans="1:5" ht="14.1" customHeight="1" x14ac:dyDescent="0.2">
      <c r="A12" s="9"/>
      <c r="B12" s="27" t="s">
        <v>91</v>
      </c>
      <c r="C12" s="27" t="s">
        <v>91</v>
      </c>
      <c r="D12" s="29" t="s">
        <v>94</v>
      </c>
      <c r="E12" s="30"/>
    </row>
    <row r="13" spans="1:5" ht="14.1" customHeight="1" x14ac:dyDescent="0.2">
      <c r="A13" s="13"/>
      <c r="B13" s="28" t="s">
        <v>92</v>
      </c>
      <c r="C13" s="28" t="s">
        <v>92</v>
      </c>
      <c r="D13" s="31"/>
      <c r="E13" s="32"/>
    </row>
    <row r="14" spans="1:5" ht="6" customHeight="1" x14ac:dyDescent="0.2">
      <c r="A14" s="14"/>
      <c r="B14" s="15"/>
      <c r="C14" s="15"/>
      <c r="D14" s="15"/>
      <c r="E14" s="16"/>
    </row>
    <row r="15" spans="1:5" ht="14.1" customHeight="1" x14ac:dyDescent="0.2">
      <c r="A15" s="1" t="s">
        <v>15</v>
      </c>
      <c r="B15" s="3">
        <f>B16+B17</f>
        <v>-2999.3323406499949</v>
      </c>
      <c r="C15" s="3">
        <f>C16+C17</f>
        <v>337.02790192540851</v>
      </c>
      <c r="D15" s="3">
        <v>3336.3602425754034</v>
      </c>
      <c r="E15" s="42">
        <v>-111.2367641744019</v>
      </c>
    </row>
    <row r="16" spans="1:5" ht="12.95" customHeight="1" x14ac:dyDescent="0.2">
      <c r="A16" s="1" t="s">
        <v>18</v>
      </c>
      <c r="B16" s="2">
        <f>B19+B74</f>
        <v>23410.137582000003</v>
      </c>
      <c r="C16" s="2">
        <f>C19+C74</f>
        <v>16141.133643403695</v>
      </c>
      <c r="D16" s="2">
        <v>-7269.0039385963082</v>
      </c>
      <c r="E16" s="43">
        <v>-31.050667315109791</v>
      </c>
    </row>
    <row r="17" spans="1:5" ht="12.95" customHeight="1" x14ac:dyDescent="0.2">
      <c r="A17" s="1" t="s">
        <v>19</v>
      </c>
      <c r="B17" s="2">
        <f>B20+B75</f>
        <v>-26409.469922649998</v>
      </c>
      <c r="C17" s="2">
        <f>C20+C75</f>
        <v>-15804.105741478286</v>
      </c>
      <c r="D17" s="2">
        <v>10605.364181171712</v>
      </c>
      <c r="E17" s="43">
        <v>-40.157429180644236</v>
      </c>
    </row>
    <row r="18" spans="1:5" ht="12.95" customHeight="1" x14ac:dyDescent="0.2">
      <c r="A18" s="1" t="s">
        <v>16</v>
      </c>
      <c r="B18" s="3">
        <f>B19+B20</f>
        <v>-2968.3127956499957</v>
      </c>
      <c r="C18" s="3">
        <f>C19+C20</f>
        <v>236.47472208675936</v>
      </c>
      <c r="D18" s="3">
        <v>3204.787517736755</v>
      </c>
      <c r="E18" s="42">
        <v>-107.96663756034432</v>
      </c>
    </row>
    <row r="19" spans="1:5" ht="12.95" customHeight="1" x14ac:dyDescent="0.2">
      <c r="A19" s="1" t="s">
        <v>17</v>
      </c>
      <c r="B19" s="2">
        <f>B22+B61</f>
        <v>22684.038827000004</v>
      </c>
      <c r="C19" s="2">
        <f>C22+C61</f>
        <v>15594.445867992159</v>
      </c>
      <c r="D19" s="2">
        <v>-7089.5929590078449</v>
      </c>
      <c r="E19" s="43">
        <v>-31.253662599842471</v>
      </c>
    </row>
    <row r="20" spans="1:5" ht="12.95" customHeight="1" x14ac:dyDescent="0.2">
      <c r="A20" s="1" t="s">
        <v>20</v>
      </c>
      <c r="B20" s="2">
        <f>B23+B67</f>
        <v>-25652.35162265</v>
      </c>
      <c r="C20" s="2">
        <f>C23+C67</f>
        <v>-15357.9711459054</v>
      </c>
      <c r="D20" s="2">
        <v>10294.3804767446</v>
      </c>
      <c r="E20" s="43">
        <v>-40.130357747221403</v>
      </c>
    </row>
    <row r="21" spans="1:5" ht="12.95" customHeight="1" x14ac:dyDescent="0.2">
      <c r="A21" s="1" t="s">
        <v>21</v>
      </c>
      <c r="B21" s="3">
        <f>B22+B23</f>
        <v>-124.87132550999377</v>
      </c>
      <c r="C21" s="3">
        <f>C22+C23</f>
        <v>1572.0279199410161</v>
      </c>
      <c r="D21" s="3">
        <v>1696.8992454510098</v>
      </c>
      <c r="E21" s="42">
        <v>-1358.9182612746451</v>
      </c>
    </row>
    <row r="22" spans="1:5" ht="12.95" customHeight="1" x14ac:dyDescent="0.2">
      <c r="A22" s="1" t="s">
        <v>22</v>
      </c>
      <c r="B22" s="2">
        <f>B25+B36</f>
        <v>20742.384139000005</v>
      </c>
      <c r="C22" s="2">
        <f>C25+C36</f>
        <v>14285.632303686416</v>
      </c>
      <c r="D22" s="2">
        <v>-6456.7518353135893</v>
      </c>
      <c r="E22" s="43">
        <v>-31.128301317945173</v>
      </c>
    </row>
    <row r="23" spans="1:5" ht="12.95" customHeight="1" x14ac:dyDescent="0.2">
      <c r="A23" s="1" t="s">
        <v>23</v>
      </c>
      <c r="B23" s="2">
        <f>B30+B48</f>
        <v>-20867.255464509999</v>
      </c>
      <c r="C23" s="2">
        <f>C30+C48</f>
        <v>-12713.6043837454</v>
      </c>
      <c r="D23" s="2">
        <v>8153.6510807645991</v>
      </c>
      <c r="E23" s="43">
        <v>-39.073902625249055</v>
      </c>
    </row>
    <row r="24" spans="1:5" ht="12.95" customHeight="1" x14ac:dyDescent="0.2">
      <c r="A24" s="1" t="s">
        <v>24</v>
      </c>
      <c r="B24" s="3">
        <f>B25+B30</f>
        <v>-7369.1964609999977</v>
      </c>
      <c r="C24" s="3">
        <f>C25+C30</f>
        <v>-3183.2028581400018</v>
      </c>
      <c r="D24" s="3">
        <v>4185.9936028599959</v>
      </c>
      <c r="E24" s="42">
        <v>-56.803935476731176</v>
      </c>
    </row>
    <row r="25" spans="1:5" ht="12.75" customHeight="1" x14ac:dyDescent="0.2">
      <c r="A25" s="1" t="s">
        <v>25</v>
      </c>
      <c r="B25" s="3">
        <f>B26+B27+B28+B29</f>
        <v>9654.6783200000009</v>
      </c>
      <c r="C25" s="3">
        <f>C26+C27+C28+C29</f>
        <v>7323.6469891400002</v>
      </c>
      <c r="D25" s="3">
        <v>-2331.0313308600007</v>
      </c>
      <c r="E25" s="42">
        <v>-24.14406004632167</v>
      </c>
    </row>
    <row r="26" spans="1:5" ht="12.6" customHeight="1" x14ac:dyDescent="0.2">
      <c r="A26" s="1" t="s">
        <v>26</v>
      </c>
      <c r="B26" s="2">
        <v>7802.7515440000006</v>
      </c>
      <c r="C26" s="2">
        <v>6720.8215647100005</v>
      </c>
      <c r="D26" s="2">
        <v>-1081.9299792900001</v>
      </c>
      <c r="E26" s="43">
        <v>-13.866005769746195</v>
      </c>
    </row>
    <row r="27" spans="1:5" ht="12.6" customHeight="1" x14ac:dyDescent="0.2">
      <c r="A27" s="1" t="s">
        <v>27</v>
      </c>
      <c r="B27" s="2">
        <v>0</v>
      </c>
      <c r="C27" s="2">
        <v>0</v>
      </c>
      <c r="D27" s="2">
        <v>0</v>
      </c>
      <c r="E27" s="43">
        <v>0</v>
      </c>
    </row>
    <row r="28" spans="1:5" ht="12.6" customHeight="1" x14ac:dyDescent="0.2">
      <c r="A28" s="1" t="s">
        <v>28</v>
      </c>
      <c r="B28" s="2">
        <v>12.299999999999999</v>
      </c>
      <c r="C28" s="2">
        <v>10.5</v>
      </c>
      <c r="D28" s="2">
        <v>-1.7999999999999989</v>
      </c>
      <c r="E28" s="43">
        <v>-14.634146341463406</v>
      </c>
    </row>
    <row r="29" spans="1:5" ht="12.6" customHeight="1" x14ac:dyDescent="0.2">
      <c r="A29" s="1" t="s">
        <v>29</v>
      </c>
      <c r="B29" s="2">
        <v>1839.6267760000001</v>
      </c>
      <c r="C29" s="2">
        <v>592.32542443</v>
      </c>
      <c r="D29" s="2">
        <v>-1247.30135157</v>
      </c>
      <c r="E29" s="43">
        <v>-67.801869805465373</v>
      </c>
    </row>
    <row r="30" spans="1:5" ht="12.75" customHeight="1" x14ac:dyDescent="0.2">
      <c r="A30" s="1" t="s">
        <v>30</v>
      </c>
      <c r="B30" s="3">
        <f>B31+B32+B33+B34</f>
        <v>-17023.874780999999</v>
      </c>
      <c r="C30" s="3">
        <f>C31+C32+C33+C34</f>
        <v>-10506.849847280002</v>
      </c>
      <c r="D30" s="3">
        <v>6517.0249337199966</v>
      </c>
      <c r="E30" s="42">
        <v>-38.281678040733212</v>
      </c>
    </row>
    <row r="31" spans="1:5" ht="12.6" customHeight="1" x14ac:dyDescent="0.2">
      <c r="A31" s="1" t="s">
        <v>26</v>
      </c>
      <c r="B31" s="2">
        <v>-14804.562497999999</v>
      </c>
      <c r="C31" s="2">
        <v>-9842.584465330001</v>
      </c>
      <c r="D31" s="2">
        <v>4961.9780326699984</v>
      </c>
      <c r="E31" s="43">
        <v>-33.51654622242522</v>
      </c>
    </row>
    <row r="32" spans="1:5" ht="12.6" customHeight="1" x14ac:dyDescent="0.2">
      <c r="A32" s="1" t="s">
        <v>27</v>
      </c>
      <c r="B32" s="2">
        <v>0</v>
      </c>
      <c r="C32" s="2">
        <v>0</v>
      </c>
      <c r="D32" s="2">
        <v>0</v>
      </c>
      <c r="E32" s="43">
        <v>0</v>
      </c>
    </row>
    <row r="33" spans="1:5" ht="12.6" customHeight="1" x14ac:dyDescent="0.2">
      <c r="A33" s="1" t="s">
        <v>28</v>
      </c>
      <c r="B33" s="2">
        <v>-4.8254419999999998</v>
      </c>
      <c r="C33" s="2">
        <v>-2.53129633</v>
      </c>
      <c r="D33" s="2">
        <v>2.2941456699999998</v>
      </c>
      <c r="E33" s="43">
        <v>-47.542705310725943</v>
      </c>
    </row>
    <row r="34" spans="1:5" ht="12.6" customHeight="1" x14ac:dyDescent="0.2">
      <c r="A34" s="1" t="s">
        <v>29</v>
      </c>
      <c r="B34" s="2">
        <v>-2214.4868409999999</v>
      </c>
      <c r="C34" s="2">
        <v>-661.73408561999997</v>
      </c>
      <c r="D34" s="2">
        <v>1552.7527553800001</v>
      </c>
      <c r="E34" s="43">
        <v>-70.117949072066764</v>
      </c>
    </row>
    <row r="35" spans="1:5" ht="12.95" customHeight="1" x14ac:dyDescent="0.2">
      <c r="A35" s="1" t="s">
        <v>31</v>
      </c>
      <c r="B35" s="3">
        <f>B36+B48</f>
        <v>7244.325135490004</v>
      </c>
      <c r="C35" s="3">
        <f>C36+C48</f>
        <v>4755.230778081017</v>
      </c>
      <c r="D35" s="3">
        <v>-2489.094357408987</v>
      </c>
      <c r="E35" s="42">
        <v>-34.359230305869275</v>
      </c>
    </row>
    <row r="36" spans="1:5" ht="12.75" customHeight="1" x14ac:dyDescent="0.2">
      <c r="A36" s="1" t="s">
        <v>32</v>
      </c>
      <c r="B36" s="3">
        <f>B37+B38+B39+B40+B41+B42+B43+B44+B45+B46+B47</f>
        <v>11087.705819000004</v>
      </c>
      <c r="C36" s="3">
        <f>C37+C38+C39+C40+C41+C42+C43+C44+C45+C46+C47</f>
        <v>6961.9853145464158</v>
      </c>
      <c r="D36" s="3">
        <v>-4125.7205044535885</v>
      </c>
      <c r="E36" s="42">
        <v>-37.209866241073172</v>
      </c>
    </row>
    <row r="37" spans="1:5" ht="12.4" customHeight="1" x14ac:dyDescent="0.2">
      <c r="A37" s="1" t="s">
        <v>33</v>
      </c>
      <c r="B37" s="2">
        <v>5132.8877320000001</v>
      </c>
      <c r="C37" s="2">
        <v>3972.7993214499998</v>
      </c>
      <c r="D37" s="2">
        <v>-1160.0884105500004</v>
      </c>
      <c r="E37" s="43">
        <v>-22.601086778455198</v>
      </c>
    </row>
    <row r="38" spans="1:5" ht="12.4" customHeight="1" x14ac:dyDescent="0.2">
      <c r="A38" s="1" t="s">
        <v>34</v>
      </c>
      <c r="B38" s="2">
        <v>3600.8486350000003</v>
      </c>
      <c r="C38" s="2">
        <v>891.04664099999991</v>
      </c>
      <c r="D38" s="2">
        <v>-2709.8019940000004</v>
      </c>
      <c r="E38" s="43">
        <v>-75.254537712607856</v>
      </c>
    </row>
    <row r="39" spans="1:5" ht="12.4" customHeight="1" x14ac:dyDescent="0.2">
      <c r="A39" s="1" t="s">
        <v>35</v>
      </c>
      <c r="B39" s="2">
        <v>269.40742399999999</v>
      </c>
      <c r="C39" s="2">
        <v>253.47350577410089</v>
      </c>
      <c r="D39" s="2">
        <v>-15.933918225899106</v>
      </c>
      <c r="E39" s="43">
        <v>-5.9144317514795404</v>
      </c>
    </row>
    <row r="40" spans="1:5" ht="12.4" customHeight="1" x14ac:dyDescent="0.2">
      <c r="A40" s="1" t="s">
        <v>36</v>
      </c>
      <c r="B40" s="2">
        <v>0</v>
      </c>
      <c r="C40" s="2">
        <v>0</v>
      </c>
      <c r="D40" s="2">
        <v>0</v>
      </c>
      <c r="E40" s="43">
        <v>0</v>
      </c>
    </row>
    <row r="41" spans="1:5" ht="12.4" customHeight="1" x14ac:dyDescent="0.2">
      <c r="A41" s="1" t="s">
        <v>37</v>
      </c>
      <c r="B41" s="2">
        <v>188.26108199999999</v>
      </c>
      <c r="C41" s="2">
        <v>149.87479499135415</v>
      </c>
      <c r="D41" s="2">
        <v>-38.386287008645837</v>
      </c>
      <c r="E41" s="43">
        <v>-20.389921592316057</v>
      </c>
    </row>
    <row r="42" spans="1:5" ht="12.4" customHeight="1" x14ac:dyDescent="0.2">
      <c r="A42" s="1" t="s">
        <v>38</v>
      </c>
      <c r="B42" s="2">
        <v>295.89937499999996</v>
      </c>
      <c r="C42" s="2">
        <v>358.57553345999997</v>
      </c>
      <c r="D42" s="2">
        <v>62.676158460000011</v>
      </c>
      <c r="E42" s="43">
        <v>21.181578521414608</v>
      </c>
    </row>
    <row r="43" spans="1:5" ht="12.4" customHeight="1" x14ac:dyDescent="0.2">
      <c r="A43" s="1" t="s">
        <v>39</v>
      </c>
      <c r="B43" s="2">
        <v>25.945664000000001</v>
      </c>
      <c r="C43" s="2">
        <v>27.92394827671859</v>
      </c>
      <c r="D43" s="2">
        <v>1.9782842767185898</v>
      </c>
      <c r="E43" s="43">
        <v>7.6247201718121005</v>
      </c>
    </row>
    <row r="44" spans="1:5" ht="12.4" customHeight="1" x14ac:dyDescent="0.2">
      <c r="A44" s="1" t="s">
        <v>40</v>
      </c>
      <c r="B44" s="2">
        <v>9.5411999999999999</v>
      </c>
      <c r="C44" s="2">
        <v>2.7182500700000003</v>
      </c>
      <c r="D44" s="2">
        <v>-6.8229499300000001</v>
      </c>
      <c r="E44" s="43">
        <v>-71.510396281390172</v>
      </c>
    </row>
    <row r="45" spans="1:5" ht="12.4" customHeight="1" x14ac:dyDescent="0.2">
      <c r="A45" s="1" t="s">
        <v>41</v>
      </c>
      <c r="B45" s="2">
        <v>1471.5259579999999</v>
      </c>
      <c r="C45" s="2">
        <v>1259.6578299050436</v>
      </c>
      <c r="D45" s="2">
        <v>-211.86812809495632</v>
      </c>
      <c r="E45" s="43">
        <v>-14.397851899460434</v>
      </c>
    </row>
    <row r="46" spans="1:5" ht="12.4" customHeight="1" x14ac:dyDescent="0.2">
      <c r="A46" s="1" t="s">
        <v>42</v>
      </c>
      <c r="B46" s="2">
        <v>5.1714990000000007</v>
      </c>
      <c r="C46" s="2">
        <v>2.9207396191999999</v>
      </c>
      <c r="D46" s="2">
        <v>-2.2507593808000008</v>
      </c>
      <c r="E46" s="43">
        <v>-43.522378730035541</v>
      </c>
    </row>
    <row r="47" spans="1:5" ht="12.4" customHeight="1" x14ac:dyDescent="0.2">
      <c r="A47" s="1" t="s">
        <v>43</v>
      </c>
      <c r="B47" s="2">
        <v>88.217250000000007</v>
      </c>
      <c r="C47" s="2">
        <v>42.994750000000003</v>
      </c>
      <c r="D47" s="2">
        <v>-45.222500000000004</v>
      </c>
      <c r="E47" s="43">
        <v>-51.262649878566833</v>
      </c>
    </row>
    <row r="48" spans="1:5" ht="12.75" customHeight="1" x14ac:dyDescent="0.2">
      <c r="A48" s="1" t="s">
        <v>44</v>
      </c>
      <c r="B48" s="3">
        <f>B49+B50+B51+B52+B53+B54+B55+B56+B57+B58+B59</f>
        <v>-3843.3806835099999</v>
      </c>
      <c r="C48" s="3">
        <f>C49+C50+C51+C52+C53+C54+C55+C56+C57+C58+C59</f>
        <v>-2206.7545364653984</v>
      </c>
      <c r="D48" s="3">
        <v>1636.6261470446016</v>
      </c>
      <c r="E48" s="42">
        <v>-42.582983103040917</v>
      </c>
    </row>
    <row r="49" spans="1:5" ht="12.4" customHeight="1" x14ac:dyDescent="0.2">
      <c r="A49" s="1" t="s">
        <v>33</v>
      </c>
      <c r="B49" s="2">
        <v>-1456.4115569999999</v>
      </c>
      <c r="C49" s="2">
        <v>-840.54471877999993</v>
      </c>
      <c r="D49" s="2">
        <v>615.86683821999998</v>
      </c>
      <c r="E49" s="43">
        <v>-42.286593735125109</v>
      </c>
    </row>
    <row r="50" spans="1:5" ht="12.4" customHeight="1" x14ac:dyDescent="0.2">
      <c r="A50" s="1" t="s">
        <v>34</v>
      </c>
      <c r="B50" s="2">
        <v>-1057.8036690000001</v>
      </c>
      <c r="C50" s="2">
        <v>-374.69705799999997</v>
      </c>
      <c r="D50" s="2">
        <v>683.10661100000016</v>
      </c>
      <c r="E50" s="43">
        <v>-64.577825830929328</v>
      </c>
    </row>
    <row r="51" spans="1:5" ht="12.4" customHeight="1" x14ac:dyDescent="0.2">
      <c r="A51" s="1" t="s">
        <v>35</v>
      </c>
      <c r="B51" s="2">
        <v>-24.360662999999999</v>
      </c>
      <c r="C51" s="2">
        <v>-25.016901056741002</v>
      </c>
      <c r="D51" s="2">
        <v>-0.65623805674100311</v>
      </c>
      <c r="E51" s="43">
        <v>2.6938431714317517</v>
      </c>
    </row>
    <row r="52" spans="1:5" ht="12.4" customHeight="1" x14ac:dyDescent="0.2">
      <c r="A52" s="1" t="s">
        <v>36</v>
      </c>
      <c r="B52" s="2">
        <v>0</v>
      </c>
      <c r="C52" s="2">
        <v>0</v>
      </c>
      <c r="D52" s="2">
        <v>0</v>
      </c>
      <c r="E52" s="43">
        <v>0</v>
      </c>
    </row>
    <row r="53" spans="1:5" ht="12.4" customHeight="1" x14ac:dyDescent="0.2">
      <c r="A53" s="1" t="s">
        <v>37</v>
      </c>
      <c r="B53" s="2">
        <v>-172.89412999999999</v>
      </c>
      <c r="C53" s="2">
        <v>-105.58465034999999</v>
      </c>
      <c r="D53" s="2">
        <v>67.30947965</v>
      </c>
      <c r="E53" s="43">
        <v>-38.931038115637584</v>
      </c>
    </row>
    <row r="54" spans="1:5" ht="12.4" customHeight="1" x14ac:dyDescent="0.2">
      <c r="A54" s="1" t="s">
        <v>38</v>
      </c>
      <c r="B54" s="2">
        <v>-283.38723850999997</v>
      </c>
      <c r="C54" s="2">
        <v>-343.31397321999998</v>
      </c>
      <c r="D54" s="2">
        <v>-59.926734710000005</v>
      </c>
      <c r="E54" s="43">
        <v>21.146589036642638</v>
      </c>
    </row>
    <row r="55" spans="1:5" ht="12.4" customHeight="1" x14ac:dyDescent="0.2">
      <c r="A55" s="1" t="s">
        <v>39</v>
      </c>
      <c r="B55" s="2">
        <v>-38.923164999999997</v>
      </c>
      <c r="C55" s="2">
        <v>-43.262670554212789</v>
      </c>
      <c r="D55" s="2">
        <v>-4.339505554212792</v>
      </c>
      <c r="E55" s="43">
        <v>11.148902084948105</v>
      </c>
    </row>
    <row r="56" spans="1:5" ht="12.4" customHeight="1" x14ac:dyDescent="0.2">
      <c r="A56" s="1" t="s">
        <v>40</v>
      </c>
      <c r="B56" s="2">
        <v>-53.400000000000006</v>
      </c>
      <c r="C56" s="2">
        <v>-14.500519239999999</v>
      </c>
      <c r="D56" s="2">
        <v>38.899480760000003</v>
      </c>
      <c r="E56" s="43">
        <v>-72.845469588014993</v>
      </c>
    </row>
    <row r="57" spans="1:5" ht="12.4" customHeight="1" x14ac:dyDescent="0.2">
      <c r="A57" s="1" t="s">
        <v>41</v>
      </c>
      <c r="B57" s="2">
        <v>-640.65256599999998</v>
      </c>
      <c r="C57" s="2">
        <v>-397.57276947402914</v>
      </c>
      <c r="D57" s="2">
        <v>243.07979652597083</v>
      </c>
      <c r="E57" s="43">
        <v>-37.942530698608145</v>
      </c>
    </row>
    <row r="58" spans="1:5" ht="12.4" customHeight="1" x14ac:dyDescent="0.2">
      <c r="A58" s="1" t="s">
        <v>42</v>
      </c>
      <c r="B58" s="2">
        <v>-24.675516000000002</v>
      </c>
      <c r="C58" s="2">
        <v>-16.64632327350342</v>
      </c>
      <c r="D58" s="2">
        <v>8.0291927264965821</v>
      </c>
      <c r="E58" s="43">
        <v>-32.539107698888984</v>
      </c>
    </row>
    <row r="59" spans="1:5" ht="12.4" customHeight="1" x14ac:dyDescent="0.2">
      <c r="A59" s="1" t="s">
        <v>43</v>
      </c>
      <c r="B59" s="2">
        <v>-90.872179000000003</v>
      </c>
      <c r="C59" s="2">
        <v>-45.614952516912268</v>
      </c>
      <c r="D59" s="2">
        <v>45.257226483087734</v>
      </c>
      <c r="E59" s="43">
        <v>-49.803170762624426</v>
      </c>
    </row>
    <row r="60" spans="1:5" ht="12.95" customHeight="1" x14ac:dyDescent="0.2">
      <c r="A60" s="1" t="s">
        <v>45</v>
      </c>
      <c r="B60" s="3">
        <f>B61+B67</f>
        <v>-2843.441470140001</v>
      </c>
      <c r="C60" s="3">
        <f>C61+C67</f>
        <v>-1335.5531978542567</v>
      </c>
      <c r="D60" s="3">
        <v>1507.8882722857443</v>
      </c>
      <c r="E60" s="42">
        <v>-53.030396022588121</v>
      </c>
    </row>
    <row r="61" spans="1:5" ht="12.75" customHeight="1" x14ac:dyDescent="0.2">
      <c r="A61" s="1" t="s">
        <v>46</v>
      </c>
      <c r="B61" s="3">
        <f>B62+B63</f>
        <v>1941.6546879999999</v>
      </c>
      <c r="C61" s="3">
        <f>C62+C63</f>
        <v>1308.8135643057431</v>
      </c>
      <c r="D61" s="3">
        <v>-632.84112369425679</v>
      </c>
      <c r="E61" s="42">
        <v>-32.592876972687364</v>
      </c>
    </row>
    <row r="62" spans="1:5" ht="12.75" customHeight="1" x14ac:dyDescent="0.2">
      <c r="A62" s="1" t="s">
        <v>47</v>
      </c>
      <c r="B62" s="2">
        <v>71.766138999999995</v>
      </c>
      <c r="C62" s="2">
        <v>44.254274158958111</v>
      </c>
      <c r="D62" s="2">
        <v>-27.511864841041884</v>
      </c>
      <c r="E62" s="43">
        <v>-38.335439560210816</v>
      </c>
    </row>
    <row r="63" spans="1:5" ht="12.75" customHeight="1" x14ac:dyDescent="0.2">
      <c r="A63" s="1" t="s">
        <v>52</v>
      </c>
      <c r="B63" s="2">
        <f>B64+B65+B66</f>
        <v>1869.8885489999998</v>
      </c>
      <c r="C63" s="2">
        <f>C64+C65+C66</f>
        <v>1264.5592901467849</v>
      </c>
      <c r="D63" s="2">
        <v>-605.32925885321492</v>
      </c>
      <c r="E63" s="43">
        <v>-32.372477984152567</v>
      </c>
    </row>
    <row r="64" spans="1:5" ht="12.4" customHeight="1" x14ac:dyDescent="0.2">
      <c r="A64" s="1" t="s">
        <v>48</v>
      </c>
      <c r="B64" s="2">
        <v>234.60223300000001</v>
      </c>
      <c r="C64" s="2">
        <v>140.84262859000003</v>
      </c>
      <c r="D64" s="2">
        <v>-93.75960440999998</v>
      </c>
      <c r="E64" s="43">
        <v>-39.965350376694829</v>
      </c>
    </row>
    <row r="65" spans="1:5" ht="12.4" customHeight="1" x14ac:dyDescent="0.2">
      <c r="A65" s="1" t="s">
        <v>49</v>
      </c>
      <c r="B65" s="2">
        <v>329.78443199999998</v>
      </c>
      <c r="C65" s="2">
        <v>246.88442528678524</v>
      </c>
      <c r="D65" s="2">
        <v>-82.900006713214736</v>
      </c>
      <c r="E65" s="43">
        <v>-25.137634972779651</v>
      </c>
    </row>
    <row r="66" spans="1:5" ht="12.4" customHeight="1" x14ac:dyDescent="0.2">
      <c r="A66" s="1" t="s">
        <v>50</v>
      </c>
      <c r="B66" s="2">
        <v>1305.5018839999998</v>
      </c>
      <c r="C66" s="2">
        <v>876.83223626999973</v>
      </c>
      <c r="D66" s="2">
        <v>-428.66964773000007</v>
      </c>
      <c r="E66" s="43">
        <v>-32.835620766518943</v>
      </c>
    </row>
    <row r="67" spans="1:5" ht="12.75" customHeight="1" x14ac:dyDescent="0.2">
      <c r="A67" s="1" t="s">
        <v>51</v>
      </c>
      <c r="B67" s="3">
        <f>B68+B69</f>
        <v>-4785.0961581400006</v>
      </c>
      <c r="C67" s="3">
        <f>C68+C69</f>
        <v>-2644.3667621599998</v>
      </c>
      <c r="D67" s="3">
        <v>2140.7293959800008</v>
      </c>
      <c r="E67" s="42">
        <v>-44.737437351982436</v>
      </c>
    </row>
    <row r="68" spans="1:5" ht="12.75" customHeight="1" x14ac:dyDescent="0.2">
      <c r="A68" s="1" t="s">
        <v>47</v>
      </c>
      <c r="B68" s="2">
        <v>-2.2909999999999999</v>
      </c>
      <c r="C68" s="2">
        <v>-1.8542299999999998</v>
      </c>
      <c r="D68" s="2">
        <v>0.4367700000000001</v>
      </c>
      <c r="E68" s="43">
        <v>-19.064600611086874</v>
      </c>
    </row>
    <row r="69" spans="1:5" ht="12.75" customHeight="1" x14ac:dyDescent="0.2">
      <c r="A69" s="1" t="s">
        <v>52</v>
      </c>
      <c r="B69" s="2">
        <f>B70+B71+B72</f>
        <v>-4782.8051581400005</v>
      </c>
      <c r="C69" s="2">
        <f>C70+C71+C72</f>
        <v>-2642.5125321599999</v>
      </c>
      <c r="D69" s="2">
        <v>2140.2926259800006</v>
      </c>
      <c r="E69" s="43">
        <v>-44.749734835787145</v>
      </c>
    </row>
    <row r="70" spans="1:5" ht="12.4" customHeight="1" x14ac:dyDescent="0.2">
      <c r="A70" s="1" t="s">
        <v>48</v>
      </c>
      <c r="B70" s="2">
        <v>-2697.7055351400004</v>
      </c>
      <c r="C70" s="2">
        <v>-701.27687132999984</v>
      </c>
      <c r="D70" s="2">
        <v>1996.4286638100007</v>
      </c>
      <c r="E70" s="43">
        <v>-74.00469168353446</v>
      </c>
    </row>
    <row r="71" spans="1:5" ht="12.4" customHeight="1" x14ac:dyDescent="0.2">
      <c r="A71" s="1" t="s">
        <v>49</v>
      </c>
      <c r="B71" s="2">
        <v>-791.30594500000007</v>
      </c>
      <c r="C71" s="2">
        <v>-902.07774828000004</v>
      </c>
      <c r="D71" s="2">
        <v>-110.77180327999997</v>
      </c>
      <c r="E71" s="43">
        <v>13.998606225560465</v>
      </c>
    </row>
    <row r="72" spans="1:5" ht="12.4" customHeight="1" x14ac:dyDescent="0.2">
      <c r="A72" s="1" t="s">
        <v>50</v>
      </c>
      <c r="B72" s="2">
        <v>-1293.793678</v>
      </c>
      <c r="C72" s="2">
        <v>-1039.15791255</v>
      </c>
      <c r="D72" s="2">
        <v>254.63576545000001</v>
      </c>
      <c r="E72" s="43">
        <v>-19.68132707555246</v>
      </c>
    </row>
    <row r="73" spans="1:5" ht="12.95" customHeight="1" x14ac:dyDescent="0.2">
      <c r="A73" s="1" t="s">
        <v>53</v>
      </c>
      <c r="B73" s="3">
        <f>B74+B75</f>
        <v>-31.019544999999994</v>
      </c>
      <c r="C73" s="3">
        <f>C74+C75</f>
        <v>100.55317983865007</v>
      </c>
      <c r="D73" s="3">
        <v>131.57272483865006</v>
      </c>
      <c r="E73" s="42">
        <v>-424.16071814931547</v>
      </c>
    </row>
    <row r="74" spans="1:5" ht="12.75" customHeight="1" x14ac:dyDescent="0.2">
      <c r="A74" s="1" t="s">
        <v>54</v>
      </c>
      <c r="B74" s="2">
        <v>726.09875499999998</v>
      </c>
      <c r="C74" s="2">
        <v>546.68777541153599</v>
      </c>
      <c r="D74" s="2">
        <v>-179.41097958846399</v>
      </c>
      <c r="E74" s="43">
        <v>-24.708895085278584</v>
      </c>
    </row>
    <row r="75" spans="1:5" ht="12.75" customHeight="1" x14ac:dyDescent="0.2">
      <c r="A75" s="1" t="s">
        <v>55</v>
      </c>
      <c r="B75" s="2">
        <v>-757.11829999999998</v>
      </c>
      <c r="C75" s="2">
        <v>-446.13459557288593</v>
      </c>
      <c r="D75" s="2">
        <v>310.98370442711405</v>
      </c>
      <c r="E75" s="43">
        <v>-41.074651666339868</v>
      </c>
    </row>
    <row r="76" spans="1:5" ht="12.75" customHeight="1" x14ac:dyDescent="0.2">
      <c r="A76" s="1" t="s">
        <v>56</v>
      </c>
      <c r="B76" s="2">
        <v>151.67847699999999</v>
      </c>
      <c r="C76" s="2">
        <v>95.626013</v>
      </c>
      <c r="D76" s="2">
        <v>-56.052463999999986</v>
      </c>
      <c r="E76" s="43">
        <v>-36.954790889679089</v>
      </c>
    </row>
    <row r="77" spans="1:5" ht="12.75" customHeight="1" x14ac:dyDescent="0.2">
      <c r="A77" s="1" t="s">
        <v>57</v>
      </c>
      <c r="B77" s="2">
        <v>-182.69802200000007</v>
      </c>
      <c r="C77" s="2">
        <v>4.9271668386500806</v>
      </c>
      <c r="D77" s="2">
        <v>187.62518883865016</v>
      </c>
      <c r="E77" s="43">
        <v>-102.69689117852084</v>
      </c>
    </row>
    <row r="78" spans="1:5" ht="14.1" customHeight="1" x14ac:dyDescent="0.2">
      <c r="A78" s="1" t="s">
        <v>58</v>
      </c>
      <c r="B78" s="3">
        <f>B79+B80</f>
        <v>2852.7842207399999</v>
      </c>
      <c r="C78" s="3">
        <f>C79+C80</f>
        <v>-1138.7917164731516</v>
      </c>
      <c r="D78" s="3">
        <v>-3991.5759372131515</v>
      </c>
      <c r="E78" s="42">
        <v>-139.9186068190518</v>
      </c>
    </row>
    <row r="79" spans="1:5" ht="12.95" customHeight="1" x14ac:dyDescent="0.2">
      <c r="A79" s="1" t="s">
        <v>59</v>
      </c>
      <c r="B79" s="3">
        <v>16.316659999999999</v>
      </c>
      <c r="C79" s="3">
        <v>8.3043569999999995</v>
      </c>
      <c r="D79" s="3">
        <v>-8.0123029999999993</v>
      </c>
      <c r="E79" s="42">
        <v>-49.105043556708296</v>
      </c>
    </row>
    <row r="80" spans="1:5" ht="12.95" customHeight="1" x14ac:dyDescent="0.2">
      <c r="A80" s="1" t="s">
        <v>60</v>
      </c>
      <c r="B80" s="3">
        <f>B81+B90+B93+B104</f>
        <v>2836.46756074</v>
      </c>
      <c r="C80" s="3">
        <f>C81+C90+C93+C104</f>
        <v>-1147.0960734731516</v>
      </c>
      <c r="D80" s="3">
        <v>-3983.5636342131515</v>
      </c>
      <c r="E80" s="42">
        <v>-140.44100801117176</v>
      </c>
    </row>
    <row r="81" spans="1:5" ht="12.75" customHeight="1" x14ac:dyDescent="0.2">
      <c r="A81" s="1" t="s">
        <v>61</v>
      </c>
      <c r="B81" s="5">
        <f>B82+B86</f>
        <v>2939.9432875700004</v>
      </c>
      <c r="C81" s="5">
        <f>C82+C86</f>
        <v>1656.3460848999998</v>
      </c>
      <c r="D81" s="5">
        <v>-1283.5972026700006</v>
      </c>
      <c r="E81" s="44">
        <v>-43.660611008961105</v>
      </c>
    </row>
    <row r="82" spans="1:5" ht="12.75" customHeight="1" x14ac:dyDescent="0.2">
      <c r="A82" s="1" t="s">
        <v>62</v>
      </c>
      <c r="B82" s="2">
        <f>B83+B84+B85</f>
        <v>-460.18306199999995</v>
      </c>
      <c r="C82" s="2">
        <f>C83+C84+C85</f>
        <v>-259.20795197000001</v>
      </c>
      <c r="D82" s="2">
        <v>200.97511002999994</v>
      </c>
      <c r="E82" s="43">
        <v>-43.672861221041629</v>
      </c>
    </row>
    <row r="83" spans="1:5" ht="12.75" customHeight="1" x14ac:dyDescent="0.2">
      <c r="A83" s="1" t="s">
        <v>63</v>
      </c>
      <c r="B83" s="2">
        <v>-460.18306199999995</v>
      </c>
      <c r="C83" s="2">
        <v>-259.20795197000001</v>
      </c>
      <c r="D83" s="2">
        <v>200.97511002999994</v>
      </c>
      <c r="E83" s="43">
        <v>-43.672861221041629</v>
      </c>
    </row>
    <row r="84" spans="1:5" ht="12.75" customHeight="1" x14ac:dyDescent="0.2">
      <c r="A84" s="1" t="s">
        <v>64</v>
      </c>
      <c r="B84" s="2">
        <v>0</v>
      </c>
      <c r="C84" s="2">
        <v>0</v>
      </c>
      <c r="D84" s="2">
        <v>0</v>
      </c>
      <c r="E84" s="43">
        <v>0</v>
      </c>
    </row>
    <row r="85" spans="1:5" ht="12.75" customHeight="1" x14ac:dyDescent="0.2">
      <c r="A85" s="1" t="s">
        <v>65</v>
      </c>
      <c r="B85" s="2">
        <v>0</v>
      </c>
      <c r="C85" s="2">
        <v>0</v>
      </c>
      <c r="D85" s="2">
        <v>0</v>
      </c>
      <c r="E85" s="43">
        <v>0</v>
      </c>
    </row>
    <row r="86" spans="1:5" ht="12.75" customHeight="1" x14ac:dyDescent="0.2">
      <c r="A86" s="4" t="s">
        <v>66</v>
      </c>
      <c r="B86" s="2">
        <f>B87+B88+B89</f>
        <v>3400.1263495700005</v>
      </c>
      <c r="C86" s="2">
        <f>C87+C88+C89</f>
        <v>1915.5540368699999</v>
      </c>
      <c r="D86" s="2">
        <v>-1484.5723127000006</v>
      </c>
      <c r="E86" s="43">
        <v>-43.662268988555333</v>
      </c>
    </row>
    <row r="87" spans="1:5" ht="12.75" customHeight="1" x14ac:dyDescent="0.2">
      <c r="A87" s="1" t="s">
        <v>67</v>
      </c>
      <c r="B87" s="2">
        <v>147.10743772000001</v>
      </c>
      <c r="C87" s="2">
        <v>2.0675517500000069</v>
      </c>
      <c r="D87" s="2">
        <v>-145.03988597</v>
      </c>
      <c r="E87" s="43">
        <v>-98.594529425537729</v>
      </c>
    </row>
    <row r="88" spans="1:5" ht="12.75" customHeight="1" x14ac:dyDescent="0.2">
      <c r="A88" s="1" t="s">
        <v>68</v>
      </c>
      <c r="B88" s="2">
        <v>1797.9129251500001</v>
      </c>
      <c r="C88" s="2">
        <v>30.15690183999989</v>
      </c>
      <c r="D88" s="2">
        <v>-1767.7560233100003</v>
      </c>
      <c r="E88" s="43">
        <v>-98.32267172574646</v>
      </c>
    </row>
    <row r="89" spans="1:5" ht="12.75" customHeight="1" x14ac:dyDescent="0.2">
      <c r="A89" s="1" t="s">
        <v>69</v>
      </c>
      <c r="B89" s="2">
        <v>1455.1059867000001</v>
      </c>
      <c r="C89" s="2">
        <v>1883.32958328</v>
      </c>
      <c r="D89" s="2">
        <v>428.22359657999982</v>
      </c>
      <c r="E89" s="43">
        <v>29.429031321021341</v>
      </c>
    </row>
    <row r="90" spans="1:5" ht="12.75" customHeight="1" x14ac:dyDescent="0.2">
      <c r="A90" s="1" t="s">
        <v>70</v>
      </c>
      <c r="B90" s="5">
        <f>B91+B92</f>
        <v>1577.99794843</v>
      </c>
      <c r="C90" s="5">
        <f>C91+C92</f>
        <v>2807.2683572668507</v>
      </c>
      <c r="D90" s="5">
        <v>1229.2704088368507</v>
      </c>
      <c r="E90" s="44">
        <v>77.900634158611581</v>
      </c>
    </row>
    <row r="91" spans="1:5" ht="12.75" customHeight="1" x14ac:dyDescent="0.2">
      <c r="A91" s="1" t="s">
        <v>71</v>
      </c>
      <c r="B91" s="2">
        <v>-304.66495817999999</v>
      </c>
      <c r="C91" s="2">
        <v>202.67532001685086</v>
      </c>
      <c r="D91" s="2">
        <v>507.34027819685082</v>
      </c>
      <c r="E91" s="43">
        <v>-166.52400106254021</v>
      </c>
    </row>
    <row r="92" spans="1:5" ht="12.75" customHeight="1" x14ac:dyDescent="0.2">
      <c r="A92" s="1" t="s">
        <v>72</v>
      </c>
      <c r="B92" s="2">
        <v>1882.6629066099999</v>
      </c>
      <c r="C92" s="2">
        <v>2604.5930372499997</v>
      </c>
      <c r="D92" s="2">
        <v>721.93013063999979</v>
      </c>
      <c r="E92" s="43">
        <v>38.346223750694548</v>
      </c>
    </row>
    <row r="93" spans="1:5" ht="12.75" customHeight="1" x14ac:dyDescent="0.2">
      <c r="A93" s="1" t="s">
        <v>73</v>
      </c>
      <c r="B93" s="5">
        <f>B94+B99</f>
        <v>-1310.9162402600002</v>
      </c>
      <c r="C93" s="5">
        <f>C94+C99</f>
        <v>301.67910235999813</v>
      </c>
      <c r="D93" s="5">
        <v>1612.5953426199983</v>
      </c>
      <c r="E93" s="44">
        <v>-123.01284346741824</v>
      </c>
    </row>
    <row r="94" spans="1:5" ht="12.75" customHeight="1" x14ac:dyDescent="0.2">
      <c r="A94" s="1" t="s">
        <v>74</v>
      </c>
      <c r="B94" s="2">
        <f>B95+B96+B97+B98</f>
        <v>868.06985173999988</v>
      </c>
      <c r="C94" s="2">
        <f>C95+C96+C97+C98</f>
        <v>281.9174059099978</v>
      </c>
      <c r="D94" s="2">
        <v>-586.15244583000208</v>
      </c>
      <c r="E94" s="43">
        <v>-67.523649698822126</v>
      </c>
    </row>
    <row r="95" spans="1:5" ht="12.75" customHeight="1" x14ac:dyDescent="0.2">
      <c r="A95" s="1" t="s">
        <v>75</v>
      </c>
      <c r="B95" s="2">
        <v>-388.44573600000001</v>
      </c>
      <c r="C95" s="2">
        <v>-29.586880330000017</v>
      </c>
      <c r="D95" s="2">
        <v>358.85885566999997</v>
      </c>
      <c r="E95" s="43">
        <v>-92.383265514851729</v>
      </c>
    </row>
    <row r="96" spans="1:5" ht="12.75" customHeight="1" x14ac:dyDescent="0.2">
      <c r="A96" s="1" t="s">
        <v>76</v>
      </c>
      <c r="B96" s="2">
        <v>1597.3371750000001</v>
      </c>
      <c r="C96" s="2">
        <v>2881.4322121699997</v>
      </c>
      <c r="D96" s="2">
        <v>1284.0950371699996</v>
      </c>
      <c r="E96" s="43">
        <v>80.38972968684584</v>
      </c>
    </row>
    <row r="97" spans="1:5" ht="12.75" customHeight="1" x14ac:dyDescent="0.2">
      <c r="A97" s="1" t="s">
        <v>77</v>
      </c>
      <c r="B97" s="2">
        <v>-157.33235015000008</v>
      </c>
      <c r="C97" s="2">
        <v>-2617.197828960002</v>
      </c>
      <c r="D97" s="2">
        <v>-2459.8654788100021</v>
      </c>
      <c r="E97" s="43">
        <v>1563.4835915593808</v>
      </c>
    </row>
    <row r="98" spans="1:5" ht="12.75" customHeight="1" x14ac:dyDescent="0.2">
      <c r="A98" s="1" t="s">
        <v>78</v>
      </c>
      <c r="B98" s="2">
        <v>-183.48923711</v>
      </c>
      <c r="C98" s="2">
        <v>47.269903029999995</v>
      </c>
      <c r="D98" s="2">
        <v>230.75914014</v>
      </c>
      <c r="E98" s="43">
        <v>-125.76167614761086</v>
      </c>
    </row>
    <row r="99" spans="1:5" ht="12.75" customHeight="1" x14ac:dyDescent="0.2">
      <c r="A99" s="1" t="s">
        <v>79</v>
      </c>
      <c r="B99" s="2">
        <f>B100+B101+B102+B103</f>
        <v>-2178.9860920000001</v>
      </c>
      <c r="C99" s="2">
        <f>C100+C101+C102+C103</f>
        <v>19.761696450000329</v>
      </c>
      <c r="D99" s="2">
        <v>2198.7477884500004</v>
      </c>
      <c r="E99" s="43">
        <v>-100.9069216422516</v>
      </c>
    </row>
    <row r="100" spans="1:5" ht="12.75" customHeight="1" x14ac:dyDescent="0.2">
      <c r="A100" s="1" t="s">
        <v>80</v>
      </c>
      <c r="B100" s="2">
        <v>84.123987</v>
      </c>
      <c r="C100" s="2">
        <v>150.01083691000002</v>
      </c>
      <c r="D100" s="2">
        <v>65.886849910000024</v>
      </c>
      <c r="E100" s="43">
        <v>78.321121311095283</v>
      </c>
    </row>
    <row r="101" spans="1:5" ht="12.75" customHeight="1" x14ac:dyDescent="0.2">
      <c r="A101" s="1" t="s">
        <v>81</v>
      </c>
      <c r="B101" s="2">
        <v>-2591.7868209999997</v>
      </c>
      <c r="C101" s="2">
        <v>-582.52821734999998</v>
      </c>
      <c r="D101" s="2">
        <v>2009.2586036499997</v>
      </c>
      <c r="E101" s="43">
        <v>-77.524069007911663</v>
      </c>
    </row>
    <row r="102" spans="1:5" ht="12.75" customHeight="1" x14ac:dyDescent="0.2">
      <c r="A102" s="1" t="s">
        <v>82</v>
      </c>
      <c r="B102" s="2">
        <v>107.32668599999988</v>
      </c>
      <c r="C102" s="2">
        <v>677.24823715000025</v>
      </c>
      <c r="D102" s="2">
        <v>569.92155115000037</v>
      </c>
      <c r="E102" s="43">
        <v>531.01569832315613</v>
      </c>
    </row>
    <row r="103" spans="1:5" ht="12.75" customHeight="1" x14ac:dyDescent="0.2">
      <c r="A103" s="1" t="s">
        <v>83</v>
      </c>
      <c r="B103" s="2">
        <v>221.350056</v>
      </c>
      <c r="C103" s="2">
        <v>-224.96916025999997</v>
      </c>
      <c r="D103" s="2">
        <v>-446.31921625999996</v>
      </c>
      <c r="E103" s="43">
        <v>-201.63501393467004</v>
      </c>
    </row>
    <row r="104" spans="1:5" ht="12.75" customHeight="1" x14ac:dyDescent="0.2">
      <c r="A104" s="1" t="s">
        <v>84</v>
      </c>
      <c r="B104" s="5">
        <v>-370.55743500000005</v>
      </c>
      <c r="C104" s="5">
        <v>-5912.3896180000002</v>
      </c>
      <c r="D104" s="5">
        <v>-5541.8321830000004</v>
      </c>
      <c r="E104" s="44">
        <v>1495.5393306303513</v>
      </c>
    </row>
    <row r="105" spans="1:5" ht="14.1" customHeight="1" x14ac:dyDescent="0.2">
      <c r="A105" s="1" t="s">
        <v>85</v>
      </c>
      <c r="B105" s="3">
        <f>-B15-B78</f>
        <v>146.54811990999497</v>
      </c>
      <c r="C105" s="3">
        <f>-C15-C78</f>
        <v>801.7638145477431</v>
      </c>
      <c r="D105" s="3">
        <v>655.21569463774813</v>
      </c>
      <c r="E105" s="42">
        <v>447.09935210370486</v>
      </c>
    </row>
    <row r="106" spans="1:5" ht="6" customHeight="1" x14ac:dyDescent="0.2">
      <c r="A106" s="17"/>
      <c r="B106" s="18"/>
      <c r="C106" s="18"/>
      <c r="D106" s="18"/>
      <c r="E106" s="19"/>
    </row>
    <row r="107" spans="1:5" ht="6" customHeight="1" x14ac:dyDescent="0.2">
      <c r="A107" s="6"/>
    </row>
    <row r="108" spans="1:5" ht="12.75" customHeight="1" x14ac:dyDescent="0.2">
      <c r="A108" s="6" t="s">
        <v>86</v>
      </c>
    </row>
    <row r="109" spans="1:5" ht="12.75" customHeight="1" x14ac:dyDescent="0.2">
      <c r="A109" s="20" t="s">
        <v>13</v>
      </c>
    </row>
    <row r="110" spans="1:5" ht="12.75" customHeight="1" x14ac:dyDescent="0.2">
      <c r="A110" s="21" t="s">
        <v>8</v>
      </c>
    </row>
    <row r="111" spans="1:5" ht="12.75" customHeight="1" x14ac:dyDescent="0.2">
      <c r="A111" s="22" t="s">
        <v>9</v>
      </c>
    </row>
    <row r="112" spans="1:5" ht="12.75" customHeight="1" x14ac:dyDescent="0.2">
      <c r="A112" s="23" t="s">
        <v>14</v>
      </c>
    </row>
  </sheetData>
  <mergeCells count="10">
    <mergeCell ref="D12:E13"/>
    <mergeCell ref="A1:E1"/>
    <mergeCell ref="A2:E2"/>
    <mergeCell ref="A3:E3"/>
    <mergeCell ref="B10:C10"/>
    <mergeCell ref="A5:E5"/>
    <mergeCell ref="A6:E6"/>
    <mergeCell ref="A7:E7"/>
    <mergeCell ref="B9:C9"/>
    <mergeCell ref="D9:E9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10 RCN</vt:lpstr>
      <vt:lpstr>'Cuadro 10 RCN'!Área_de_impresión</vt:lpstr>
      <vt:lpstr>'Cuadro 10 RCN'!Títulos_a_imprimir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2021-01-12T20:43:21Z</cp:lastPrinted>
  <dcterms:created xsi:type="dcterms:W3CDTF">2018-11-21T20:09:16Z</dcterms:created>
  <dcterms:modified xsi:type="dcterms:W3CDTF">2021-02-08T16:08:57Z</dcterms:modified>
</cp:coreProperties>
</file>